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<sst xmlns="http://schemas.openxmlformats.org/spreadsheetml/2006/main" count="35" uniqueCount="27">
  <si>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Pitch</t>
  </si>
  <si>
    <t>Actual</t>
  </si>
  <si>
    <t>Depth</t>
  </si>
  <si>
    <t>Shortening</t>
  </si>
  <si>
    <t>Diameter</t>
  </si>
  <si>
    <t>tpi</t>
  </si>
  <si>
    <t>Major</t>
  </si>
  <si>
    <t>Minor</t>
  </si>
  <si>
    <t>Clearance</t>
  </si>
  <si>
    <t>Coarse</t>
  </si>
  <si>
    <t>Triangular</t>
  </si>
  <si>
    <t>Height</t>
  </si>
  <si>
    <t>mm</t>
  </si>
  <si>
    <t>Tapping Size</t>
  </si>
  <si>
    <t>imp</t>
  </si>
  <si>
    <t>P</t>
  </si>
  <si>
    <t>H</t>
  </si>
  <si>
    <t>d</t>
  </si>
  <si>
    <t>H/8</t>
  </si>
  <si>
    <t>Unified</t>
  </si>
  <si>
    <t>Size</t>
  </si>
  <si>
    <t>No.</t>
  </si>
  <si>
    <t>H/4</t>
  </si>
  <si>
    <t>Radius</t>
  </si>
  <si>
    <t>r</t>
  </si>
  <si>
    <t>Across flats</t>
  </si>
  <si>
    <t>fraction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</si>
</sst>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" bestFit="1" customWidth="1"/>
    <col min="2" max="2" width="6.28125" style="1" bestFit="1" customWidth="1"/>
    <col min="3" max="3" width="5.7109375" style="7" bestFit="1" customWidth="1"/>
    <col min="4" max="4" width="7.7109375" style="8" bestFit="1" customWidth="1"/>
    <col min="5" max="5" width="8.8515625" style="7" bestFit="1" customWidth="1"/>
    <col min="6" max="6" width="6.57421875" style="6" bestFit="1" customWidth="1"/>
    <col min="7" max="8" width="9.421875" style="6" bestFit="1" customWidth="1"/>
    <col min="9" max="9" width="6.28125" style="7" bestFit="1" customWidth="1"/>
    <col min="10" max="10" width="10.8515625" style="2" bestFit="1" customWidth="1"/>
    <col min="11" max="11" width="10.8515625" style="3" bestFit="1" customWidth="1"/>
    <col min="12" max="12" width="8.421875" style="2" bestFit="1" customWidth="1"/>
    <col min="13" max="13" width="8.421875" style="3" bestFit="1" customWidth="1"/>
    <col min="14" max="14" width="10.28125" style="7" bestFit="1" customWidth="1"/>
    <col min="15" max="15" width="10.28125" style="5" bestFit="1" customWidth="1"/>
    <col min="16" max="16384" width="9.7109375" style="3" customWidth="1"/>
  </cols>
  <sheetData>
    <row r="1" spans="1:2" ht="12.75">
      <c r="A1" s="1" t="s">
        <v>19</v>
      </c>
      <c r="B1" s="1" t="s">
        <v>9</v>
      </c>
    </row>
    <row r="2" spans="1:15" ht="12.75">
      <c r="A2" s="1" t="s">
        <v>21</v>
      </c>
      <c r="B2" s="1" t="s">
        <v>5</v>
      </c>
      <c r="C2" s="7" t="s">
        <v>0</v>
      </c>
      <c r="D2" s="9" t="s">
        <v>6</v>
      </c>
      <c r="E2" s="7" t="s">
        <v>10</v>
      </c>
      <c r="F2" s="6" t="s">
        <v>1</v>
      </c>
      <c r="G2" s="6" t="s">
        <v>3</v>
      </c>
      <c r="H2" s="6" t="s">
        <v>3</v>
      </c>
      <c r="I2" s="7" t="s">
        <v>23</v>
      </c>
      <c r="J2" s="2" t="s">
        <v>13</v>
      </c>
      <c r="K2" s="3" t="s">
        <v>13</v>
      </c>
      <c r="L2" s="2" t="s">
        <v>8</v>
      </c>
      <c r="M2" s="3" t="s">
        <v>8</v>
      </c>
      <c r="N2" s="7" t="s">
        <v>25</v>
      </c>
      <c r="O2" s="5" t="s">
        <v>25</v>
      </c>
    </row>
    <row r="3" spans="1:15" ht="12.75">
      <c r="A3" s="1" t="s">
        <v>20</v>
      </c>
      <c r="D3" s="9" t="s">
        <v>4</v>
      </c>
      <c r="E3" s="7" t="s">
        <v>11</v>
      </c>
      <c r="F3" s="6" t="s">
        <v>2</v>
      </c>
      <c r="G3" s="6" t="s">
        <v>6</v>
      </c>
      <c r="H3" s="6" t="s">
        <v>7</v>
      </c>
      <c r="J3" s="2" t="s">
        <v>12</v>
      </c>
      <c r="K3" s="3" t="s">
        <v>14</v>
      </c>
      <c r="L3" s="2" t="s">
        <v>12</v>
      </c>
      <c r="M3" s="3" t="s">
        <v>14</v>
      </c>
      <c r="N3" s="7" t="s">
        <v>14</v>
      </c>
      <c r="O3" s="5" t="s">
        <v>26</v>
      </c>
    </row>
    <row r="4" spans="3:9" ht="12.75">
      <c r="C4" s="7" t="s">
        <v>15</v>
      </c>
      <c r="E4" s="7" t="s">
        <v>16</v>
      </c>
      <c r="F4" s="6" t="s">
        <v>17</v>
      </c>
      <c r="G4" s="6" t="s">
        <v>18</v>
      </c>
      <c r="H4" s="6" t="s">
        <v>22</v>
      </c>
      <c r="I4" s="7" t="s">
        <v>24</v>
      </c>
    </row>
    <row r="5" spans="1:15" ht="12.75">
      <c r="A5" s="4">
        <v>1</v>
      </c>
      <c r="B5" s="4">
        <v>64</v>
      </c>
      <c r="C5" s="7">
        <f>1/B5</f>
        <v>0.015625</v>
      </c>
      <c r="D5" s="7">
        <v>0.073</v>
      </c>
      <c r="E5" s="7">
        <f>0.8660254*C5</f>
        <v>0.013531646875</v>
      </c>
      <c r="F5" s="6">
        <f>0.541266*C5</f>
        <v>0.00845728125</v>
      </c>
      <c r="G5" s="6">
        <f>0.108253*C5</f>
        <v>0.001691453125</v>
      </c>
      <c r="H5" s="6">
        <f>0.216506*C5</f>
        <v>0.00338290625</v>
      </c>
      <c r="I5" s="7">
        <f>0.1443*C5</f>
        <v>0.0022546875</v>
      </c>
      <c r="J5" s="2">
        <v>1.55</v>
      </c>
      <c r="K5" s="3">
        <f>J5*0.03937</f>
        <v>0.06102350000000001</v>
      </c>
      <c r="L5" s="2">
        <v>1.95</v>
      </c>
      <c r="M5" s="3">
        <f>L5*0.03937</f>
        <v>0.0767715</v>
      </c>
      <c r="N5" s="7">
        <v>0.15625</v>
      </c>
      <c r="O5" s="5">
        <v>0.15625</v>
      </c>
    </row>
    <row r="6" spans="1:15" ht="12.75">
      <c r="A6" s="4">
        <v>2</v>
      </c>
      <c r="B6" s="4">
        <v>56</v>
      </c>
      <c r="C6" s="7">
        <f aca="true" t="shared" si="0" ref="C6:C29">1/B6</f>
        <v>0.017857142857142856</v>
      </c>
      <c r="D6" s="7">
        <v>0.086</v>
      </c>
      <c r="E6" s="7">
        <f aca="true" t="shared" si="1" ref="E6:E29">0.8660254*C6</f>
        <v>0.015464739285714284</v>
      </c>
      <c r="F6" s="6">
        <f aca="true" t="shared" si="2" ref="F6:F29">0.541266*C6</f>
        <v>0.009665464285714286</v>
      </c>
      <c r="G6" s="6">
        <f aca="true" t="shared" si="3" ref="G6:G29">0.108253*C6</f>
        <v>0.0019330892857142856</v>
      </c>
      <c r="H6" s="6">
        <f aca="true" t="shared" si="4" ref="H6:H29">0.216506*C6</f>
        <v>0.003866178571428571</v>
      </c>
      <c r="I6" s="7">
        <f aca="true" t="shared" si="5" ref="I6:I29">0.1443*C6</f>
        <v>0.002576785714285714</v>
      </c>
      <c r="J6" s="2">
        <v>1.85</v>
      </c>
      <c r="K6" s="3">
        <f aca="true" t="shared" si="6" ref="K6:K29">J6*0.03937</f>
        <v>0.07283450000000001</v>
      </c>
      <c r="L6" s="2">
        <v>2.3</v>
      </c>
      <c r="M6" s="3">
        <f aca="true" t="shared" si="7" ref="M6:M29">L6*0.03937</f>
        <v>0.09055099999999999</v>
      </c>
      <c r="N6" s="7">
        <v>0.187</v>
      </c>
      <c r="O6" s="5">
        <v>0.1875</v>
      </c>
    </row>
    <row r="7" spans="1:15" ht="12.75">
      <c r="A7" s="4">
        <v>3</v>
      </c>
      <c r="B7" s="4">
        <v>48</v>
      </c>
      <c r="C7" s="7">
        <f t="shared" si="0"/>
        <v>0.020833333333333332</v>
      </c>
      <c r="D7" s="7">
        <v>0.099</v>
      </c>
      <c r="E7" s="7">
        <f t="shared" si="1"/>
        <v>0.01804219583333333</v>
      </c>
      <c r="F7" s="6">
        <f t="shared" si="2"/>
        <v>0.011276375</v>
      </c>
      <c r="G7" s="6">
        <f t="shared" si="3"/>
        <v>0.002255270833333333</v>
      </c>
      <c r="H7" s="6">
        <f t="shared" si="4"/>
        <v>0.004510541666666666</v>
      </c>
      <c r="I7" s="7">
        <f t="shared" si="5"/>
        <v>0.0030062500000000002</v>
      </c>
      <c r="J7" s="2">
        <v>2.1</v>
      </c>
      <c r="K7" s="3">
        <f t="shared" si="6"/>
        <v>0.08267700000000001</v>
      </c>
      <c r="L7" s="2">
        <v>2.65</v>
      </c>
      <c r="M7" s="3">
        <f t="shared" si="7"/>
        <v>0.1043305</v>
      </c>
      <c r="N7" s="7">
        <v>0.187</v>
      </c>
      <c r="O7" s="5">
        <v>0.1875</v>
      </c>
    </row>
    <row r="8" spans="1:15" ht="12.75">
      <c r="A8" s="4">
        <v>4</v>
      </c>
      <c r="B8" s="4">
        <v>40</v>
      </c>
      <c r="C8" s="7">
        <f t="shared" si="0"/>
        <v>0.025</v>
      </c>
      <c r="D8" s="7">
        <v>0.112</v>
      </c>
      <c r="E8" s="7">
        <f t="shared" si="1"/>
        <v>0.021650635</v>
      </c>
      <c r="F8" s="6">
        <f t="shared" si="2"/>
        <v>0.013531650000000001</v>
      </c>
      <c r="G8" s="6">
        <f t="shared" si="3"/>
        <v>0.0027063250000000003</v>
      </c>
      <c r="H8" s="6">
        <f t="shared" si="4"/>
        <v>0.005412650000000001</v>
      </c>
      <c r="I8" s="7">
        <f t="shared" si="5"/>
        <v>0.0036075000000000005</v>
      </c>
      <c r="J8" s="2">
        <v>2.35</v>
      </c>
      <c r="K8" s="3">
        <f t="shared" si="6"/>
        <v>0.0925195</v>
      </c>
      <c r="L8" s="2">
        <v>2.95</v>
      </c>
      <c r="M8" s="3">
        <f t="shared" si="7"/>
        <v>0.11614150000000001</v>
      </c>
      <c r="N8" s="7">
        <v>0.25</v>
      </c>
      <c r="O8" s="5">
        <v>0.25</v>
      </c>
    </row>
    <row r="9" spans="1:15" ht="12.75">
      <c r="A9" s="4">
        <v>5</v>
      </c>
      <c r="B9" s="4">
        <v>40</v>
      </c>
      <c r="C9" s="7">
        <f t="shared" si="0"/>
        <v>0.025</v>
      </c>
      <c r="D9" s="7">
        <v>0.125</v>
      </c>
      <c r="E9" s="7">
        <f t="shared" si="1"/>
        <v>0.021650635</v>
      </c>
      <c r="F9" s="6">
        <f t="shared" si="2"/>
        <v>0.013531650000000001</v>
      </c>
      <c r="G9" s="6">
        <f t="shared" si="3"/>
        <v>0.0027063250000000003</v>
      </c>
      <c r="H9" s="6">
        <f t="shared" si="4"/>
        <v>0.005412650000000001</v>
      </c>
      <c r="I9" s="7">
        <f t="shared" si="5"/>
        <v>0.0036075000000000005</v>
      </c>
      <c r="J9" s="2">
        <v>2.65</v>
      </c>
      <c r="K9" s="3">
        <f t="shared" si="6"/>
        <v>0.1043305</v>
      </c>
      <c r="L9" s="2">
        <v>3.3</v>
      </c>
      <c r="M9" s="3">
        <f t="shared" si="7"/>
        <v>0.129921</v>
      </c>
      <c r="N9" s="7">
        <v>0.3125</v>
      </c>
      <c r="O9" s="5">
        <v>0.3125</v>
      </c>
    </row>
    <row r="10" spans="1:15" ht="12.75">
      <c r="A10" s="4">
        <v>6</v>
      </c>
      <c r="B10" s="4">
        <v>32</v>
      </c>
      <c r="C10" s="7">
        <f t="shared" si="0"/>
        <v>0.03125</v>
      </c>
      <c r="D10" s="7">
        <v>0.138</v>
      </c>
      <c r="E10" s="7">
        <f t="shared" si="1"/>
        <v>0.02706329375</v>
      </c>
      <c r="F10" s="6">
        <f t="shared" si="2"/>
        <v>0.0169145625</v>
      </c>
      <c r="G10" s="6">
        <f t="shared" si="3"/>
        <v>0.00338290625</v>
      </c>
      <c r="H10" s="6">
        <f t="shared" si="4"/>
        <v>0.0067658125</v>
      </c>
      <c r="I10" s="7">
        <f t="shared" si="5"/>
        <v>0.004509375</v>
      </c>
      <c r="J10" s="2">
        <v>2.85</v>
      </c>
      <c r="K10" s="3">
        <f t="shared" si="6"/>
        <v>0.11220450000000001</v>
      </c>
      <c r="L10" s="2">
        <v>3.6</v>
      </c>
      <c r="M10" s="3">
        <f t="shared" si="7"/>
        <v>0.14173200000000002</v>
      </c>
      <c r="N10" s="7">
        <v>0.3125</v>
      </c>
      <c r="O10" s="5">
        <v>0.3125</v>
      </c>
    </row>
    <row r="11" spans="1:15" ht="12.75">
      <c r="A11" s="4">
        <v>8</v>
      </c>
      <c r="B11" s="4">
        <v>32</v>
      </c>
      <c r="C11" s="7">
        <f t="shared" si="0"/>
        <v>0.03125</v>
      </c>
      <c r="D11" s="7">
        <v>0.164</v>
      </c>
      <c r="E11" s="7">
        <f t="shared" si="1"/>
        <v>0.02706329375</v>
      </c>
      <c r="F11" s="6">
        <f t="shared" si="2"/>
        <v>0.0169145625</v>
      </c>
      <c r="G11" s="6">
        <f t="shared" si="3"/>
        <v>0.00338290625</v>
      </c>
      <c r="H11" s="6">
        <f t="shared" si="4"/>
        <v>0.0067658125</v>
      </c>
      <c r="I11" s="7">
        <f t="shared" si="5"/>
        <v>0.004509375</v>
      </c>
      <c r="J11" s="2">
        <v>3.5</v>
      </c>
      <c r="K11" s="3">
        <f t="shared" si="6"/>
        <v>0.137795</v>
      </c>
      <c r="L11" s="2">
        <v>4.3</v>
      </c>
      <c r="M11" s="3">
        <f t="shared" si="7"/>
        <v>0.169291</v>
      </c>
      <c r="N11" s="7">
        <v>0.344</v>
      </c>
      <c r="O11" s="5">
        <v>0.34375</v>
      </c>
    </row>
    <row r="12" spans="1:15" ht="12.75">
      <c r="A12" s="4">
        <v>10</v>
      </c>
      <c r="B12" s="4">
        <v>24</v>
      </c>
      <c r="C12" s="7">
        <f t="shared" si="0"/>
        <v>0.041666666666666664</v>
      </c>
      <c r="D12" s="7">
        <v>0.19</v>
      </c>
      <c r="E12" s="7">
        <f t="shared" si="1"/>
        <v>0.03608439166666666</v>
      </c>
      <c r="F12" s="6">
        <f t="shared" si="2"/>
        <v>0.02255275</v>
      </c>
      <c r="G12" s="6">
        <f t="shared" si="3"/>
        <v>0.004510541666666666</v>
      </c>
      <c r="H12" s="6">
        <f t="shared" si="4"/>
        <v>0.009021083333333332</v>
      </c>
      <c r="I12" s="7">
        <f t="shared" si="5"/>
        <v>0.0060125000000000005</v>
      </c>
      <c r="J12" s="2">
        <v>3.9</v>
      </c>
      <c r="K12" s="3">
        <f t="shared" si="6"/>
        <v>0.153543</v>
      </c>
      <c r="L12" s="2">
        <v>4.9</v>
      </c>
      <c r="M12" s="3">
        <f t="shared" si="7"/>
        <v>0.19291300000000003</v>
      </c>
      <c r="N12" s="7">
        <v>0.375</v>
      </c>
      <c r="O12" s="5">
        <v>0.2812</v>
      </c>
    </row>
    <row r="13" spans="1:15" ht="12.75">
      <c r="A13" s="4">
        <v>12</v>
      </c>
      <c r="B13" s="4">
        <v>24</v>
      </c>
      <c r="C13" s="7">
        <f t="shared" si="0"/>
        <v>0.041666666666666664</v>
      </c>
      <c r="D13" s="7">
        <v>0.216</v>
      </c>
      <c r="E13" s="7">
        <f t="shared" si="1"/>
        <v>0.03608439166666666</v>
      </c>
      <c r="F13" s="6">
        <f t="shared" si="2"/>
        <v>0.02255275</v>
      </c>
      <c r="G13" s="6">
        <f t="shared" si="3"/>
        <v>0.004510541666666666</v>
      </c>
      <c r="H13" s="6">
        <f t="shared" si="4"/>
        <v>0.009021083333333332</v>
      </c>
      <c r="I13" s="7">
        <f t="shared" si="5"/>
        <v>0.0060125000000000005</v>
      </c>
      <c r="J13" s="2">
        <v>4.5</v>
      </c>
      <c r="K13" s="3">
        <f t="shared" si="6"/>
        <v>0.17716500000000002</v>
      </c>
      <c r="L13" s="2">
        <v>5.6</v>
      </c>
      <c r="M13" s="3">
        <f t="shared" si="7"/>
        <v>0.220472</v>
      </c>
      <c r="N13" s="7">
        <v>0.4375</v>
      </c>
      <c r="O13" s="5">
        <v>0.4375</v>
      </c>
    </row>
    <row r="14" spans="1:15" ht="12.75">
      <c r="A14" s="5">
        <v>0.25</v>
      </c>
      <c r="B14" s="4">
        <v>20</v>
      </c>
      <c r="C14" s="7">
        <f t="shared" si="0"/>
        <v>0.05</v>
      </c>
      <c r="D14" s="7">
        <v>0.25</v>
      </c>
      <c r="E14" s="7">
        <f t="shared" si="1"/>
        <v>0.04330127</v>
      </c>
      <c r="F14" s="6">
        <f t="shared" si="2"/>
        <v>0.027063300000000002</v>
      </c>
      <c r="G14" s="6">
        <f t="shared" si="3"/>
        <v>0.005412650000000001</v>
      </c>
      <c r="H14" s="6">
        <f t="shared" si="4"/>
        <v>0.010825300000000001</v>
      </c>
      <c r="I14" s="7">
        <f t="shared" si="5"/>
        <v>0.007215000000000001</v>
      </c>
      <c r="J14" s="2">
        <v>5.1</v>
      </c>
      <c r="K14" s="3">
        <f t="shared" si="6"/>
        <v>0.200787</v>
      </c>
      <c r="L14" s="2">
        <v>6.5</v>
      </c>
      <c r="M14" s="3">
        <f t="shared" si="7"/>
        <v>0.255905</v>
      </c>
      <c r="N14" s="7">
        <v>0.4375</v>
      </c>
      <c r="O14" s="5">
        <v>0.4375</v>
      </c>
    </row>
    <row r="15" spans="1:15" ht="12.75">
      <c r="A15" s="5">
        <v>0.3125</v>
      </c>
      <c r="B15" s="4">
        <v>18</v>
      </c>
      <c r="C15" s="7">
        <f t="shared" si="0"/>
        <v>0.05555555555555555</v>
      </c>
      <c r="D15" s="7">
        <v>0.3125</v>
      </c>
      <c r="E15" s="7">
        <f t="shared" si="1"/>
        <v>0.04811252222222222</v>
      </c>
      <c r="F15" s="6">
        <f t="shared" si="2"/>
        <v>0.030070333333333334</v>
      </c>
      <c r="G15" s="6">
        <f t="shared" si="3"/>
        <v>0.0060140555555555555</v>
      </c>
      <c r="H15" s="6">
        <f t="shared" si="4"/>
        <v>0.012028111111111111</v>
      </c>
      <c r="I15" s="7">
        <f t="shared" si="5"/>
        <v>0.008016666666666667</v>
      </c>
      <c r="J15" s="2">
        <v>6.6</v>
      </c>
      <c r="K15" s="3">
        <f t="shared" si="6"/>
        <v>0.259842</v>
      </c>
      <c r="L15" s="2">
        <v>8.1</v>
      </c>
      <c r="M15" s="3">
        <f t="shared" si="7"/>
        <v>0.318897</v>
      </c>
      <c r="N15" s="7">
        <v>0.5</v>
      </c>
      <c r="O15" s="5">
        <v>0.5</v>
      </c>
    </row>
    <row r="16" spans="1:15" ht="12.75">
      <c r="A16" s="5">
        <v>0.375</v>
      </c>
      <c r="B16" s="4">
        <v>16</v>
      </c>
      <c r="C16" s="7">
        <f t="shared" si="0"/>
        <v>0.0625</v>
      </c>
      <c r="D16" s="7">
        <v>0.375</v>
      </c>
      <c r="E16" s="7">
        <f t="shared" si="1"/>
        <v>0.0541265875</v>
      </c>
      <c r="F16" s="6">
        <f t="shared" si="2"/>
        <v>0.033829125</v>
      </c>
      <c r="G16" s="6">
        <f t="shared" si="3"/>
        <v>0.0067658125</v>
      </c>
      <c r="H16" s="6">
        <f t="shared" si="4"/>
        <v>0.013531625</v>
      </c>
      <c r="I16" s="7">
        <f t="shared" si="5"/>
        <v>0.00901875</v>
      </c>
      <c r="J16" s="2">
        <v>8</v>
      </c>
      <c r="K16" s="3">
        <f t="shared" si="6"/>
        <v>0.31496</v>
      </c>
      <c r="L16" s="2">
        <v>9.7</v>
      </c>
      <c r="M16" s="3">
        <f t="shared" si="7"/>
        <v>0.381889</v>
      </c>
      <c r="N16" s="7">
        <v>0.5625</v>
      </c>
      <c r="O16" s="5">
        <v>0.5625</v>
      </c>
    </row>
    <row r="17" spans="1:15" ht="12.75">
      <c r="A17" s="5">
        <v>0.4375</v>
      </c>
      <c r="B17" s="4">
        <v>14</v>
      </c>
      <c r="C17" s="7">
        <f t="shared" si="0"/>
        <v>0.07142857142857142</v>
      </c>
      <c r="D17" s="7">
        <v>0.4375</v>
      </c>
      <c r="E17" s="7">
        <f t="shared" si="1"/>
        <v>0.061858957142857135</v>
      </c>
      <c r="F17" s="6">
        <f t="shared" si="2"/>
        <v>0.038661857142857144</v>
      </c>
      <c r="G17" s="6">
        <f t="shared" si="3"/>
        <v>0.007732357142857142</v>
      </c>
      <c r="H17" s="6">
        <f t="shared" si="4"/>
        <v>0.015464714285714285</v>
      </c>
      <c r="I17" s="7">
        <f t="shared" si="5"/>
        <v>0.010307142857142857</v>
      </c>
      <c r="J17" s="2">
        <v>9.4</v>
      </c>
      <c r="K17" s="3">
        <f t="shared" si="6"/>
        <v>0.370078</v>
      </c>
      <c r="L17" s="2">
        <v>11.3</v>
      </c>
      <c r="M17" s="3">
        <f t="shared" si="7"/>
        <v>0.444881</v>
      </c>
      <c r="N17" s="7">
        <v>0.625</v>
      </c>
      <c r="O17" s="5">
        <v>0.625</v>
      </c>
    </row>
    <row r="18" spans="1:15" ht="12.75">
      <c r="A18" s="5">
        <v>0.5</v>
      </c>
      <c r="B18" s="4">
        <v>13</v>
      </c>
      <c r="C18" s="7">
        <f t="shared" si="0"/>
        <v>0.07692307692307693</v>
      </c>
      <c r="D18" s="7">
        <v>0.5</v>
      </c>
      <c r="E18" s="7">
        <f t="shared" si="1"/>
        <v>0.06661733846153846</v>
      </c>
      <c r="F18" s="6">
        <f t="shared" si="2"/>
        <v>0.041635846153846155</v>
      </c>
      <c r="G18" s="6">
        <f t="shared" si="3"/>
        <v>0.008327153846153847</v>
      </c>
      <c r="H18" s="6">
        <f t="shared" si="4"/>
        <v>0.016654307692307694</v>
      </c>
      <c r="I18" s="7">
        <f t="shared" si="5"/>
        <v>0.011100000000000002</v>
      </c>
      <c r="J18" s="2">
        <v>10.8</v>
      </c>
      <c r="K18" s="3">
        <f t="shared" si="6"/>
        <v>0.4251960000000001</v>
      </c>
      <c r="L18" s="2">
        <v>13</v>
      </c>
      <c r="M18" s="3">
        <f t="shared" si="7"/>
        <v>0.51181</v>
      </c>
      <c r="N18" s="7">
        <v>0.75</v>
      </c>
      <c r="O18" s="5">
        <v>0.75</v>
      </c>
    </row>
    <row r="19" spans="1:15" ht="12.75">
      <c r="A19" s="5">
        <v>0.5625</v>
      </c>
      <c r="B19" s="4">
        <v>12</v>
      </c>
      <c r="C19" s="7">
        <f t="shared" si="0"/>
        <v>0.08333333333333333</v>
      </c>
      <c r="D19" s="7">
        <v>0.5625</v>
      </c>
      <c r="E19" s="7">
        <f t="shared" si="1"/>
        <v>0.07216878333333332</v>
      </c>
      <c r="F19" s="6">
        <f t="shared" si="2"/>
        <v>0.0451055</v>
      </c>
      <c r="G19" s="6">
        <f t="shared" si="3"/>
        <v>0.009021083333333332</v>
      </c>
      <c r="H19" s="6">
        <f t="shared" si="4"/>
        <v>0.018042166666666665</v>
      </c>
      <c r="I19" s="7">
        <f t="shared" si="5"/>
        <v>0.012025000000000001</v>
      </c>
      <c r="J19" s="2">
        <v>12.2</v>
      </c>
      <c r="K19" s="3">
        <f t="shared" si="6"/>
        <v>0.480314</v>
      </c>
      <c r="L19" s="2">
        <v>14.5</v>
      </c>
      <c r="M19" s="3">
        <f t="shared" si="7"/>
        <v>0.5708650000000001</v>
      </c>
      <c r="N19" s="7">
        <v>0.8125</v>
      </c>
      <c r="O19" s="5">
        <v>0.8125</v>
      </c>
    </row>
    <row r="20" spans="1:15" ht="12.75">
      <c r="A20" s="5">
        <v>0.625</v>
      </c>
      <c r="B20" s="4">
        <v>11</v>
      </c>
      <c r="C20" s="7">
        <f t="shared" si="0"/>
        <v>0.09090909090909091</v>
      </c>
      <c r="D20" s="7">
        <v>0.625</v>
      </c>
      <c r="E20" s="7">
        <f t="shared" si="1"/>
        <v>0.07872958181818182</v>
      </c>
      <c r="F20" s="6">
        <f t="shared" si="2"/>
        <v>0.04920600000000001</v>
      </c>
      <c r="G20" s="6">
        <f t="shared" si="3"/>
        <v>0.009841181818181818</v>
      </c>
      <c r="H20" s="6">
        <f t="shared" si="4"/>
        <v>0.019682363636363637</v>
      </c>
      <c r="I20" s="7">
        <f t="shared" si="5"/>
        <v>0.013118181818181819</v>
      </c>
      <c r="J20" s="2">
        <v>13.5</v>
      </c>
      <c r="K20" s="3">
        <f t="shared" si="6"/>
        <v>0.531495</v>
      </c>
      <c r="L20" s="2">
        <v>16.25</v>
      </c>
      <c r="M20" s="3">
        <f t="shared" si="7"/>
        <v>0.6397625</v>
      </c>
      <c r="N20" s="7">
        <v>0.9375</v>
      </c>
      <c r="O20" s="5">
        <v>0.9375</v>
      </c>
    </row>
    <row r="21" spans="1:15" ht="12.75">
      <c r="A21" s="5">
        <v>0.75</v>
      </c>
      <c r="B21" s="4">
        <v>10</v>
      </c>
      <c r="C21" s="7">
        <f t="shared" si="0"/>
        <v>0.1</v>
      </c>
      <c r="D21" s="7">
        <v>0.75</v>
      </c>
      <c r="E21" s="7">
        <f t="shared" si="1"/>
        <v>0.08660254</v>
      </c>
      <c r="F21" s="6">
        <f t="shared" si="2"/>
        <v>0.054126600000000004</v>
      </c>
      <c r="G21" s="6">
        <f t="shared" si="3"/>
        <v>0.010825300000000001</v>
      </c>
      <c r="H21" s="6">
        <f t="shared" si="4"/>
        <v>0.021650600000000002</v>
      </c>
      <c r="I21" s="7">
        <f t="shared" si="5"/>
        <v>0.014430000000000002</v>
      </c>
      <c r="J21" s="2">
        <v>16.5</v>
      </c>
      <c r="K21" s="3">
        <f t="shared" si="6"/>
        <v>0.649605</v>
      </c>
      <c r="L21" s="2">
        <v>19.25</v>
      </c>
      <c r="M21" s="3">
        <f t="shared" si="7"/>
        <v>0.7578725000000001</v>
      </c>
      <c r="N21" s="7">
        <v>1.125</v>
      </c>
      <c r="O21" s="5">
        <v>1.125</v>
      </c>
    </row>
    <row r="22" spans="1:15" ht="12.75">
      <c r="A22" s="5">
        <v>0.875</v>
      </c>
      <c r="B22" s="4">
        <v>9</v>
      </c>
      <c r="C22" s="7">
        <f t="shared" si="0"/>
        <v>0.1111111111111111</v>
      </c>
      <c r="D22" s="7">
        <v>0.875</v>
      </c>
      <c r="E22" s="7">
        <f t="shared" si="1"/>
        <v>0.09622504444444444</v>
      </c>
      <c r="F22" s="6">
        <f t="shared" si="2"/>
        <v>0.06014066666666667</v>
      </c>
      <c r="G22" s="6">
        <f t="shared" si="3"/>
        <v>0.012028111111111111</v>
      </c>
      <c r="H22" s="6">
        <f t="shared" si="4"/>
        <v>0.024056222222222222</v>
      </c>
      <c r="I22" s="7">
        <f t="shared" si="5"/>
        <v>0.016033333333333333</v>
      </c>
      <c r="J22" s="2">
        <v>19.5</v>
      </c>
      <c r="K22" s="3">
        <f t="shared" si="6"/>
        <v>0.767715</v>
      </c>
      <c r="L22" s="2">
        <v>22.5</v>
      </c>
      <c r="M22" s="3">
        <f t="shared" si="7"/>
        <v>0.8858250000000001</v>
      </c>
      <c r="N22" s="7">
        <v>1.3125</v>
      </c>
      <c r="O22" s="5">
        <v>1.3125</v>
      </c>
    </row>
    <row r="23" spans="1:15" ht="12.75">
      <c r="A23" s="5">
        <v>1</v>
      </c>
      <c r="B23" s="4">
        <v>8</v>
      </c>
      <c r="C23" s="7">
        <f t="shared" si="0"/>
        <v>0.125</v>
      </c>
      <c r="D23" s="7">
        <v>1</v>
      </c>
      <c r="E23" s="7">
        <f t="shared" si="1"/>
        <v>0.108253175</v>
      </c>
      <c r="F23" s="6">
        <f t="shared" si="2"/>
        <v>0.06765825</v>
      </c>
      <c r="G23" s="6">
        <f t="shared" si="3"/>
        <v>0.013531625</v>
      </c>
      <c r="H23" s="6">
        <f t="shared" si="4"/>
        <v>0.02706325</v>
      </c>
      <c r="I23" s="7">
        <f t="shared" si="5"/>
        <v>0.0180375</v>
      </c>
      <c r="J23" s="2">
        <v>22.25</v>
      </c>
      <c r="K23" s="3">
        <f t="shared" si="6"/>
        <v>0.8759825</v>
      </c>
      <c r="L23" s="2">
        <v>25.75</v>
      </c>
      <c r="M23" s="3">
        <f t="shared" si="7"/>
        <v>1.0137775</v>
      </c>
      <c r="N23" s="7">
        <v>1.5</v>
      </c>
      <c r="O23" s="5">
        <v>1.5</v>
      </c>
    </row>
    <row r="24" spans="1:15" ht="12.75">
      <c r="A24" s="5">
        <v>1.125</v>
      </c>
      <c r="B24" s="4">
        <v>7</v>
      </c>
      <c r="C24" s="7">
        <f t="shared" si="0"/>
        <v>0.14285714285714285</v>
      </c>
      <c r="D24" s="7">
        <v>1.125</v>
      </c>
      <c r="E24" s="7">
        <f t="shared" si="1"/>
        <v>0.12371791428571427</v>
      </c>
      <c r="F24" s="6">
        <f t="shared" si="2"/>
        <v>0.07732371428571429</v>
      </c>
      <c r="G24" s="6">
        <f t="shared" si="3"/>
        <v>0.015464714285714285</v>
      </c>
      <c r="H24" s="6">
        <f t="shared" si="4"/>
        <v>0.03092942857142857</v>
      </c>
      <c r="I24" s="7">
        <f t="shared" si="5"/>
        <v>0.020614285714285713</v>
      </c>
      <c r="J24" s="2">
        <v>25</v>
      </c>
      <c r="K24" s="3">
        <f t="shared" si="6"/>
        <v>0.9842500000000001</v>
      </c>
      <c r="L24" s="2">
        <v>29</v>
      </c>
      <c r="M24" s="3">
        <f t="shared" si="7"/>
        <v>1.1417300000000001</v>
      </c>
      <c r="N24" s="7">
        <v>1.6875</v>
      </c>
      <c r="O24" s="5">
        <v>1.6875</v>
      </c>
    </row>
    <row r="25" spans="1:15" ht="12.75">
      <c r="A25" s="5">
        <v>1.25</v>
      </c>
      <c r="B25" s="4">
        <v>7</v>
      </c>
      <c r="C25" s="7">
        <f t="shared" si="0"/>
        <v>0.14285714285714285</v>
      </c>
      <c r="D25" s="7">
        <v>1.25</v>
      </c>
      <c r="E25" s="7">
        <f t="shared" si="1"/>
        <v>0.12371791428571427</v>
      </c>
      <c r="F25" s="6">
        <f t="shared" si="2"/>
        <v>0.07732371428571429</v>
      </c>
      <c r="G25" s="6">
        <f t="shared" si="3"/>
        <v>0.015464714285714285</v>
      </c>
      <c r="H25" s="6">
        <f t="shared" si="4"/>
        <v>0.03092942857142857</v>
      </c>
      <c r="I25" s="7">
        <f t="shared" si="5"/>
        <v>0.020614285714285713</v>
      </c>
      <c r="J25" s="2">
        <v>28</v>
      </c>
      <c r="K25" s="3">
        <f t="shared" si="6"/>
        <v>1.10236</v>
      </c>
      <c r="L25" s="2">
        <v>32</v>
      </c>
      <c r="M25" s="3">
        <f t="shared" si="7"/>
        <v>1.25984</v>
      </c>
      <c r="N25" s="7">
        <v>1.875</v>
      </c>
      <c r="O25" s="5">
        <v>1.875</v>
      </c>
    </row>
    <row r="26" spans="1:15" ht="12.75">
      <c r="A26" s="5">
        <v>1.375</v>
      </c>
      <c r="B26" s="4">
        <v>6</v>
      </c>
      <c r="C26" s="7">
        <f t="shared" si="0"/>
        <v>0.16666666666666666</v>
      </c>
      <c r="D26" s="7">
        <v>1.375</v>
      </c>
      <c r="E26" s="7">
        <f t="shared" si="1"/>
        <v>0.14433756666666664</v>
      </c>
      <c r="F26" s="6">
        <f t="shared" si="2"/>
        <v>0.090211</v>
      </c>
      <c r="G26" s="6">
        <f t="shared" si="3"/>
        <v>0.018042166666666665</v>
      </c>
      <c r="H26" s="6">
        <f t="shared" si="4"/>
        <v>0.03608433333333333</v>
      </c>
      <c r="I26" s="7">
        <f t="shared" si="5"/>
        <v>0.024050000000000002</v>
      </c>
      <c r="J26" s="2">
        <v>30.75</v>
      </c>
      <c r="K26" s="3">
        <f t="shared" si="6"/>
        <v>1.2106275</v>
      </c>
      <c r="L26" s="2">
        <v>35.5</v>
      </c>
      <c r="M26" s="3">
        <f t="shared" si="7"/>
        <v>1.3976350000000002</v>
      </c>
      <c r="N26" s="7">
        <v>2.0625</v>
      </c>
      <c r="O26" s="5">
        <v>2.0625</v>
      </c>
    </row>
    <row r="27" spans="1:15" ht="12.75">
      <c r="A27" s="5">
        <v>1.5</v>
      </c>
      <c r="B27" s="4">
        <v>6</v>
      </c>
      <c r="C27" s="7">
        <f t="shared" si="0"/>
        <v>0.16666666666666666</v>
      </c>
      <c r="D27" s="7">
        <v>1.5</v>
      </c>
      <c r="E27" s="7">
        <f t="shared" si="1"/>
        <v>0.14433756666666664</v>
      </c>
      <c r="F27" s="6">
        <f t="shared" si="2"/>
        <v>0.090211</v>
      </c>
      <c r="G27" s="6">
        <f t="shared" si="3"/>
        <v>0.018042166666666665</v>
      </c>
      <c r="H27" s="6">
        <f t="shared" si="4"/>
        <v>0.03608433333333333</v>
      </c>
      <c r="I27" s="7">
        <f t="shared" si="5"/>
        <v>0.024050000000000002</v>
      </c>
      <c r="J27" s="2">
        <v>34</v>
      </c>
      <c r="K27" s="3">
        <f t="shared" si="6"/>
        <v>1.33858</v>
      </c>
      <c r="L27" s="2">
        <v>38.5</v>
      </c>
      <c r="M27" s="3">
        <f t="shared" si="7"/>
        <v>1.5157450000000001</v>
      </c>
      <c r="N27" s="7">
        <v>2.25</v>
      </c>
      <c r="O27" s="5">
        <v>2.25</v>
      </c>
    </row>
    <row r="28" spans="1:15" ht="12.75">
      <c r="A28" s="5">
        <v>1.75</v>
      </c>
      <c r="B28" s="4">
        <v>5</v>
      </c>
      <c r="C28" s="7">
        <f t="shared" si="0"/>
        <v>0.2</v>
      </c>
      <c r="D28" s="7">
        <v>1.75</v>
      </c>
      <c r="E28" s="7">
        <f t="shared" si="1"/>
        <v>0.17320508</v>
      </c>
      <c r="F28" s="6">
        <f t="shared" si="2"/>
        <v>0.10825320000000001</v>
      </c>
      <c r="G28" s="6">
        <f t="shared" si="3"/>
        <v>0.021650600000000002</v>
      </c>
      <c r="H28" s="6">
        <f t="shared" si="4"/>
        <v>0.043301200000000005</v>
      </c>
      <c r="I28" s="7">
        <f t="shared" si="5"/>
        <v>0.028860000000000004</v>
      </c>
      <c r="J28" s="2">
        <v>39.5</v>
      </c>
      <c r="K28" s="3">
        <f t="shared" si="6"/>
        <v>1.555115</v>
      </c>
      <c r="L28" s="2">
        <v>45</v>
      </c>
      <c r="M28" s="3">
        <f t="shared" si="7"/>
        <v>1.7716500000000002</v>
      </c>
      <c r="N28" s="7">
        <v>2.625</v>
      </c>
      <c r="O28" s="5">
        <v>2.625</v>
      </c>
    </row>
    <row r="29" spans="1:15" ht="12.75">
      <c r="A29" s="5">
        <v>2</v>
      </c>
      <c r="B29" s="1">
        <v>4.5</v>
      </c>
      <c r="C29" s="7">
        <f t="shared" si="0"/>
        <v>0.2222222222222222</v>
      </c>
      <c r="D29" s="7">
        <v>2</v>
      </c>
      <c r="E29" s="7">
        <f t="shared" si="1"/>
        <v>0.19245008888888887</v>
      </c>
      <c r="F29" s="6">
        <f t="shared" si="2"/>
        <v>0.12028133333333334</v>
      </c>
      <c r="G29" s="6">
        <f t="shared" si="3"/>
        <v>0.024056222222222222</v>
      </c>
      <c r="H29" s="6">
        <f t="shared" si="4"/>
        <v>0.048112444444444444</v>
      </c>
      <c r="I29" s="7">
        <f t="shared" si="5"/>
        <v>0.03206666666666667</v>
      </c>
      <c r="J29" s="2">
        <v>45</v>
      </c>
      <c r="K29" s="3">
        <f t="shared" si="6"/>
        <v>1.7716500000000002</v>
      </c>
      <c r="L29" s="2">
        <v>51</v>
      </c>
      <c r="M29" s="3">
        <f t="shared" si="7"/>
        <v>2.00787</v>
      </c>
      <c r="N29" s="7">
        <v>3</v>
      </c>
      <c r="O29" s="5">
        <v>3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2002-01-10T10:33:59Z</cp:lastPrinted>
  <dcterms:created xsi:type="dcterms:W3CDTF">2002-01-06T18:40:28Z</dcterms:created>
  <dcterms:modified xsi:type="dcterms:W3CDTF">2005-06-19T09:45:50Z</dcterms:modified>
  <cp:category/>
  <cp:version/>
  <cp:contentType/>
  <cp:contentStatus/>
</cp:coreProperties>
</file>